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5.Mayıs 2023\Web Form\"/>
    </mc:Choice>
  </mc:AlternateContent>
  <xr:revisionPtr revIDLastSave="0" documentId="13_ncr:1_{584CDDA2-74BD-48F2-A93A-C1B4BB15BE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2" i="1" l="1"/>
  <c r="D7" i="1" l="1"/>
  <c r="L5" i="1" s="1"/>
  <c r="E3" i="1" l="1"/>
  <c r="E6" i="1" l="1"/>
  <c r="E4" i="1"/>
  <c r="L6" i="1" l="1"/>
  <c r="L4" i="1"/>
  <c r="K7" i="1"/>
  <c r="J7" i="1"/>
  <c r="I7" i="1"/>
  <c r="H7" i="1"/>
  <c r="G7" i="1"/>
  <c r="F7" i="1"/>
  <c r="L3" i="1" l="1"/>
  <c r="L2" i="1"/>
  <c r="L7" i="1" s="1"/>
  <c r="E7" i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<sst xmlns="http://schemas.openxmlformats.org/spreadsheetml/2006/main" count="23" uniqueCount="22">
  <si>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</si>
  <si>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</si>
  <si>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</si>
  <si>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</si>
  <si>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</si>
  <si>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</si>
  <si>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</si>
  <si>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</si>
  <si>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</si>
  <si>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</si>
  <si>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</si>
  <si>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</si>
  <si>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</si>
  <si>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</si>
  <si>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</si>
  <si>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 Ödeme</t>
  </si>
  <si>
    <t>4.9. Güvence bedeli ve iadesi (K18)</t>
  </si>
  <si>
    <t>3.2. Zamanında ödenmeyen borçlar (K9)</t>
  </si>
  <si>
    <t>4. İkili anlaşma</t>
  </si>
  <si>
    <t>3.1. Fatura Ödemesi</t>
  </si>
  <si>
    <t>2.2. Tahsilatına aracı olunan ilgili ve diğer mevzuat gereği alınan bedeller (K8)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</si>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</sst>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I11" sqref="I11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8" t="s">
        <v>11</v>
      </c>
      <c r="C2" s="4" t="s">
        <v>14</v>
      </c>
      <c r="D2" s="11">
        <v>7</v>
      </c>
      <c r="E2" s="10">
        <f>(D2/D8)*1000</f>
        <v>1.9241341396371632</v>
      </c>
      <c r="F2" s="9">
        <v>2</v>
      </c>
      <c r="G2" s="9">
        <v>5</v>
      </c>
      <c r="H2" s="9">
        <v>0</v>
      </c>
      <c r="I2" s="9">
        <v>0</v>
      </c>
      <c r="J2" s="9">
        <v>0</v>
      </c>
      <c r="K2" s="10">
        <v>3.5714285714285716</v>
      </c>
      <c r="L2" s="13">
        <f>D2/$D$7</f>
        <v>0.5</v>
      </c>
    </row>
    <row r="3" spans="1:12" ht="15" thickBot="1" x14ac:dyDescent="0.35">
      <c r="A3" s="3">
        <v>2</v>
      </c>
      <c r="B3" s="8" t="s">
        <v>15</v>
      </c>
      <c r="C3" s="5" t="s">
        <v>17</v>
      </c>
      <c r="D3" s="11">
        <v>4</v>
      </c>
      <c r="E3" s="10">
        <f>(D3/D8)*1000</f>
        <v>1.0995052226498077</v>
      </c>
      <c r="F3" s="9">
        <v>4</v>
      </c>
      <c r="G3" s="9">
        <v>0</v>
      </c>
      <c r="H3" s="9">
        <v>0</v>
      </c>
      <c r="I3" s="9">
        <v>0</v>
      </c>
      <c r="J3" s="9">
        <v>0</v>
      </c>
      <c r="K3" s="10">
        <v>1</v>
      </c>
      <c r="L3" s="13">
        <f>D3/$D$7</f>
        <v>0.2857142857142857</v>
      </c>
    </row>
    <row r="4" spans="1:12" ht="15" thickBot="1" x14ac:dyDescent="0.35">
      <c r="A4" s="3">
        <v>3</v>
      </c>
      <c r="B4" s="8" t="s">
        <v>15</v>
      </c>
      <c r="C4" s="5" t="s">
        <v>19</v>
      </c>
      <c r="D4" s="11">
        <v>1</v>
      </c>
      <c r="E4" s="10">
        <f>(D4/D8)*1000</f>
        <v>0.27487630566245191</v>
      </c>
      <c r="F4" s="9">
        <v>0</v>
      </c>
      <c r="G4" s="9">
        <v>1</v>
      </c>
      <c r="H4" s="9">
        <v>0</v>
      </c>
      <c r="I4" s="9">
        <v>0</v>
      </c>
      <c r="J4" s="9">
        <v>0</v>
      </c>
      <c r="K4" s="10">
        <v>6</v>
      </c>
      <c r="L4" s="13">
        <f>D4/$D$7</f>
        <v>7.1428571428571425E-2</v>
      </c>
    </row>
    <row r="5" spans="1:12" ht="15" thickBot="1" x14ac:dyDescent="0.35">
      <c r="A5" s="3">
        <v>4</v>
      </c>
      <c r="B5" s="8" t="s">
        <v>21</v>
      </c>
      <c r="C5" s="5" t="s">
        <v>20</v>
      </c>
      <c r="D5" s="11">
        <v>1</v>
      </c>
      <c r="E5" s="10">
        <f>(D5/D8)*1000</f>
        <v>0.27487630566245191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10">
        <v>4</v>
      </c>
      <c r="L5" s="13">
        <f>D5/$D$7</f>
        <v>7.1428571428571425E-2</v>
      </c>
    </row>
    <row r="6" spans="1:12" ht="15" thickBot="1" x14ac:dyDescent="0.35">
      <c r="A6" s="3">
        <v>5</v>
      </c>
      <c r="B6" s="8" t="s">
        <v>18</v>
      </c>
      <c r="C6" s="5" t="s">
        <v>16</v>
      </c>
      <c r="D6" s="11">
        <v>1</v>
      </c>
      <c r="E6" s="10">
        <f>(D6/D8)*1000</f>
        <v>0.27487630566245191</v>
      </c>
      <c r="F6" s="9">
        <v>0</v>
      </c>
      <c r="G6" s="9">
        <v>1</v>
      </c>
      <c r="H6" s="9">
        <v>0</v>
      </c>
      <c r="I6" s="9">
        <v>0</v>
      </c>
      <c r="J6" s="9">
        <v>0</v>
      </c>
      <c r="K6" s="10">
        <v>13</v>
      </c>
      <c r="L6" s="13">
        <f>D6/$D$7</f>
        <v>7.1428571428571425E-2</v>
      </c>
    </row>
    <row r="7" spans="1:12" ht="15" thickBot="1" x14ac:dyDescent="0.35">
      <c r="A7" s="6"/>
      <c r="B7" s="17" t="s">
        <v>12</v>
      </c>
      <c r="C7" s="18"/>
      <c r="D7" s="11">
        <f>SUM(D2:D6)</f>
        <v>14</v>
      </c>
      <c r="E7" s="10">
        <f>(D7/D8)*1000</f>
        <v>3.8482682792743264</v>
      </c>
      <c r="F7" s="11">
        <f>SUM(F2:F6)</f>
        <v>6</v>
      </c>
      <c r="G7" s="11">
        <f>SUM(G2:G6)</f>
        <v>8</v>
      </c>
      <c r="H7" s="9">
        <f>SUM(H2:H6)</f>
        <v>0</v>
      </c>
      <c r="I7" s="9">
        <f>SUM(I2:I6)</f>
        <v>0</v>
      </c>
      <c r="J7" s="9">
        <f>SUM(J2:J6)</f>
        <v>0</v>
      </c>
      <c r="K7" s="10">
        <f>AVERAGE(K2:K6)</f>
        <v>5.5142857142857142</v>
      </c>
      <c r="L7" s="13">
        <f>SUM(L2:L6)</f>
        <v>0.99999999999999989</v>
      </c>
    </row>
    <row r="8" spans="1:12" ht="15" thickBot="1" x14ac:dyDescent="0.35">
      <c r="A8" s="6"/>
      <c r="B8" s="7"/>
      <c r="C8" s="4" t="s">
        <v>13</v>
      </c>
      <c r="D8" s="14">
        <v>3638</v>
      </c>
      <c r="E8" s="12"/>
      <c r="F8" s="12"/>
      <c r="G8" s="12"/>
      <c r="H8" s="12"/>
      <c r="I8" s="12"/>
      <c r="J8" s="12"/>
      <c r="K8" s="12"/>
    </row>
    <row r="9" spans="1:12" x14ac:dyDescent="0.3">
      <c r="D9" s="12"/>
      <c r="E9" s="12"/>
      <c r="F9" s="12"/>
      <c r="G9" s="12"/>
      <c r="H9" s="12"/>
      <c r="I9" s="12"/>
      <c r="J9" s="12"/>
      <c r="K9" s="12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7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0cb43c51-ceab-4b86-913a-ee0e74801397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5D8E2930-374A-465A-A015-2A9C60015D3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cp:lastPrinted>2022-01-03T11:19:31Z</cp:lastPrinted>
  <dcterms:created xsi:type="dcterms:W3CDTF">2020-11-27T06:08:40Z</dcterms:created>
  <dcterms:modified xsi:type="dcterms:W3CDTF">2025-10-02T15:37:30Z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0cb43c51-ceab-4b86-913a-ee0e74801397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2.10.2025_18:37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